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ougesuigyomu\share\19-3_公営企業に係る経営比較分析表\H27決算（H28報告）\"/>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<sst xmlns="http://schemas.openxmlformats.org/spreadsheetml/2006/main" count="221" uniqueCount="110">
  <si>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</si>
  <si>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</si>
  <si>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</si>
  <si>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</si>
  <si>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</si>
  <si>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</si>
  <si>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</si>
  <si>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</si>
  <si>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</si>
  <si>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</si>
  <si>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</si>
  <si>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</si>
  <si>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</si>
  <si>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</si>
  <si>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</si>
  <si>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</si>
  <si>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</si>
  <si>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</si>
  <si>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</si>
  <si>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</si>
  <si>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</si>
  <si>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</si>
  <si>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</si>
  <si>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</si>
  <si>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</si>
  <si>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</si>
  <si>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</si>
  <si>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</si>
  <si>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</si>
  <si>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</si>
  <si>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</si>
  <si>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</si>
  <si>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</si>
  <si>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</si>
  <si>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</si>
  <si>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</si>
  <si>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</si>
  <si>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</si>
  <si>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</si>
  <si>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</si>
  <si>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</si>
  <si>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</si>
  <si>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</si>
  <si>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</si>
  <si>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</si>
  <si>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</si>
  <si>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</si>
  <si>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</si>
  <si>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</si>
  <si>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</si>
  <si>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</si>
  <si>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</si>
  <si>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</si>
  <si>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</si>
  <si>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</si>
  <si>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</si>
  <si>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</si>
  <si>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</si>
  <si>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</si>
  <si>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</si>
  <si>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</si>
  <si>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</si>
  <si>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</si>
  <si>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</si>
  <si>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</si>
  <si>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</si>
  <si>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</si>
  <si>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</si>
  <si>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</si>
  <si>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</si>
  <si>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</si>
  <si>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</si>
  <si>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</si>
  <si>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</si>
  <si>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</si>
  <si>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</si>
  <si>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</si>
  <si>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</si>
  <si>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</si>
  <si>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</si>
  <si>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</si>
  <si>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</si>
  <si>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</si>
  <si>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</si>
  <si>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</si>
  <si>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</si>
  <si>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</si>
  <si>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</si>
  <si>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</si>
  <si>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</si>
  <si>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</si>
  <si>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</si>
  <si>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</si>
  <si>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</si>
  <si>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</si>
  <si>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</si>
  <si>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</si>
  <si>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</si>
  <si>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</si>
  <si>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</si>
  <si>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</si>
  <si>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</si>
  <si>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</si>
  <si>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</si>
  <si>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</si>
  <si>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</si>
  <si>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</si>
  <si>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各指標を類似団体と比較しても乖離しており、今後改善に向けた取組みが必要であります。
　計画的な投資（設備更新）維持管理（機械の修繕、更新）を行い、経費削減や費用の平準化を図ります。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phoneticPr fontId="4"/>
  </si>
  <si>
    <t xml:space="preserve">①収益的収支比率
　収益（主に料金収入、一般会計繰入金）に対して費用（主に維持管理費、支払利息、地方債償還金）の比率を表します。費用の内、地方債償還金が半分以上を占め100％未満であるため、料金収入が低く一般会計繰入金に依存しているのが表れています。
④起債残高対事業規模比率
　料金収入に対する企業債残高の割合を表します。類似団体と比較しても約2倍と高いため料金収入が低いのが表れています。
⑤経費回収率
　料金収入に対する回収すべき経費の割合を表します。100％未満であり類似団体よりも低い割合であるため、料金収入が低く一般会計繰入金に依存しているのが表れています。
⑥汚水処理原価
　下水に流した1㎥の汚水処理に要した費用（維持管理費・資本費）を表します。類似団体よりも高いため、維持管理費の削減、接続率の向上（料金収入の増加）が課題であります。
⑦施設利用率
　下水処理場が1日に処理可能な能力に対する実際の処理量の比率を表します。類似団体より高い比率ですが約50％と決して高くはなく、100％に近づけるため接続率の向上を図ります。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
</t>
    <phoneticPr fontId="4"/>
  </si>
  <si>
    <t>　現在のところ、管渠の更新・老朽化対策事業を実施しておりません。</t>
    <rPh sb="1" eb="3">
      <t>ゲンザイ</t>
    </rPh>
    <rPh sb="8" eb="10">
      <t>カンキョ</t>
    </rPh>
    <rPh sb="11" eb="13">
      <t>コウシン</t>
    </rPh>
    <rPh sb="14" eb="16">
      <t>ロウキュウ</t>
    </rPh>
    <rPh sb="16" eb="17">
      <t>カ</t>
    </rPh>
    <rPh sb="17" eb="19">
      <t>タイサク</t>
    </rPh>
    <rPh sb="19" eb="21">
      <t>ジギョウ</t>
    </rPh>
    <rPh sb="22" eb="2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</si>
</sst>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9720008"/>
        <c:axId val="29971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299720008"/>
        <c:axId val="299719616"/>
      </c:lineChart>
      <c:dateAx>
        <c:axId val="299720008"/>
        <c:scaling>
          <c:orientation val="minMax"/>
        </c:scaling>
        <c:delete val="1"/>
        <c:axPos val="b"/>
        <c:numFmt formatCode="ge" sourceLinked="1"/>
        <c:majorTickMark val="none"/>
        <c:minorTickMark val="none"/>
        <c:tickLblPos val="none"/>
        <c:crossAx val="299719616"/>
        <c:crosses val="autoZero"/>
        <c:auto val="1"/>
        <c:lblOffset val="100"/>
        <c:baseTimeUnit val="years"/>
      </c:dateAx>
      <c:valAx>
        <c:axId val="29971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9720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54.73</c:v>
                </c:pt>
                <c:pt idx="1">
                  <c:v>52</c:v>
                </c:pt>
                <c:pt idx="2">
                  <c:v>51.27</c:v>
                </c:pt>
                <c:pt idx="3">
                  <c:v>51.64</c:v>
                </c:pt>
                <c:pt idx="4">
                  <c:v>50.55</c:v>
                </c:pt>
              </c:numCache>
            </c:numRef>
          </c:val>
        </c:ser>
        <c:dLbls>
          <c:showLegendKey val="0"/>
          <c:showVal val="0"/>
          <c:showCatName val="0"/>
          <c:showSerName val="0"/>
          <c:showPercent val="0"/>
          <c:showBubbleSize val="0"/>
        </c:dLbls>
        <c:gapWidth val="150"/>
        <c:axId val="201681024"/>
        <c:axId val="201681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201681024"/>
        <c:axId val="201681416"/>
      </c:lineChart>
      <c:dateAx>
        <c:axId val="201681024"/>
        <c:scaling>
          <c:orientation val="minMax"/>
        </c:scaling>
        <c:delete val="1"/>
        <c:axPos val="b"/>
        <c:numFmt formatCode="ge" sourceLinked="1"/>
        <c:majorTickMark val="none"/>
        <c:minorTickMark val="none"/>
        <c:tickLblPos val="none"/>
        <c:crossAx val="201681416"/>
        <c:crosses val="autoZero"/>
        <c:auto val="1"/>
        <c:lblOffset val="100"/>
        <c:baseTimeUnit val="years"/>
      </c:dateAx>
      <c:valAx>
        <c:axId val="201681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68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54.77</c:v>
                </c:pt>
                <c:pt idx="1">
                  <c:v>56.04</c:v>
                </c:pt>
                <c:pt idx="2">
                  <c:v>59.21</c:v>
                </c:pt>
                <c:pt idx="3">
                  <c:v>57.16</c:v>
                </c:pt>
                <c:pt idx="4">
                  <c:v>61.9</c:v>
                </c:pt>
              </c:numCache>
            </c:numRef>
          </c:val>
        </c:ser>
        <c:dLbls>
          <c:showLegendKey val="0"/>
          <c:showVal val="0"/>
          <c:showCatName val="0"/>
          <c:showSerName val="0"/>
          <c:showPercent val="0"/>
          <c:showBubbleSize val="0"/>
        </c:dLbls>
        <c:gapWidth val="150"/>
        <c:axId val="201682592"/>
        <c:axId val="201682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201682592"/>
        <c:axId val="201682984"/>
      </c:lineChart>
      <c:dateAx>
        <c:axId val="201682592"/>
        <c:scaling>
          <c:orientation val="minMax"/>
        </c:scaling>
        <c:delete val="1"/>
        <c:axPos val="b"/>
        <c:numFmt formatCode="ge" sourceLinked="1"/>
        <c:majorTickMark val="none"/>
        <c:minorTickMark val="none"/>
        <c:tickLblPos val="none"/>
        <c:crossAx val="201682984"/>
        <c:crosses val="autoZero"/>
        <c:auto val="1"/>
        <c:lblOffset val="100"/>
        <c:baseTimeUnit val="years"/>
      </c:dateAx>
      <c:valAx>
        <c:axId val="201682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68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40.39</c:v>
                </c:pt>
                <c:pt idx="1">
                  <c:v>46.35</c:v>
                </c:pt>
                <c:pt idx="2">
                  <c:v>46.87</c:v>
                </c:pt>
                <c:pt idx="3">
                  <c:v>57.59</c:v>
                </c:pt>
                <c:pt idx="4">
                  <c:v>61.72</c:v>
                </c:pt>
              </c:numCache>
            </c:numRef>
          </c:val>
        </c:ser>
        <c:dLbls>
          <c:showLegendKey val="0"/>
          <c:showVal val="0"/>
          <c:showCatName val="0"/>
          <c:showSerName val="0"/>
          <c:showPercent val="0"/>
          <c:showBubbleSize val="0"/>
        </c:dLbls>
        <c:gapWidth val="150"/>
        <c:axId val="202165976"/>
        <c:axId val="20216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165976"/>
        <c:axId val="202166368"/>
      </c:lineChart>
      <c:dateAx>
        <c:axId val="202165976"/>
        <c:scaling>
          <c:orientation val="minMax"/>
        </c:scaling>
        <c:delete val="1"/>
        <c:axPos val="b"/>
        <c:numFmt formatCode="ge" sourceLinked="1"/>
        <c:majorTickMark val="none"/>
        <c:minorTickMark val="none"/>
        <c:tickLblPos val="none"/>
        <c:crossAx val="202166368"/>
        <c:crosses val="autoZero"/>
        <c:auto val="1"/>
        <c:lblOffset val="100"/>
        <c:baseTimeUnit val="years"/>
      </c:dateAx>
      <c:valAx>
        <c:axId val="2021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165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167544"/>
        <c:axId val="20216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167544"/>
        <c:axId val="202167936"/>
      </c:lineChart>
      <c:dateAx>
        <c:axId val="202167544"/>
        <c:scaling>
          <c:orientation val="minMax"/>
        </c:scaling>
        <c:delete val="1"/>
        <c:axPos val="b"/>
        <c:numFmt formatCode="ge" sourceLinked="1"/>
        <c:majorTickMark val="none"/>
        <c:minorTickMark val="none"/>
        <c:tickLblPos val="none"/>
        <c:crossAx val="202167936"/>
        <c:crosses val="autoZero"/>
        <c:auto val="1"/>
        <c:lblOffset val="100"/>
        <c:baseTimeUnit val="years"/>
      </c:dateAx>
      <c:valAx>
        <c:axId val="20216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167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169112"/>
        <c:axId val="2320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169112"/>
        <c:axId val="232017920"/>
      </c:lineChart>
      <c:dateAx>
        <c:axId val="202169112"/>
        <c:scaling>
          <c:orientation val="minMax"/>
        </c:scaling>
        <c:delete val="1"/>
        <c:axPos val="b"/>
        <c:numFmt formatCode="ge" sourceLinked="1"/>
        <c:majorTickMark val="none"/>
        <c:minorTickMark val="none"/>
        <c:tickLblPos val="none"/>
        <c:crossAx val="232017920"/>
        <c:crosses val="autoZero"/>
        <c:auto val="1"/>
        <c:lblOffset val="100"/>
        <c:baseTimeUnit val="years"/>
      </c:dateAx>
      <c:valAx>
        <c:axId val="2320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169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2019096"/>
        <c:axId val="23201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2019096"/>
        <c:axId val="232019488"/>
      </c:lineChart>
      <c:dateAx>
        <c:axId val="232019096"/>
        <c:scaling>
          <c:orientation val="minMax"/>
        </c:scaling>
        <c:delete val="1"/>
        <c:axPos val="b"/>
        <c:numFmt formatCode="ge" sourceLinked="1"/>
        <c:majorTickMark val="none"/>
        <c:minorTickMark val="none"/>
        <c:tickLblPos val="none"/>
        <c:crossAx val="232019488"/>
        <c:crosses val="autoZero"/>
        <c:auto val="1"/>
        <c:lblOffset val="100"/>
        <c:baseTimeUnit val="years"/>
      </c:dateAx>
      <c:valAx>
        <c:axId val="23201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201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2020664"/>
        <c:axId val="23202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2020664"/>
        <c:axId val="232021056"/>
      </c:lineChart>
      <c:dateAx>
        <c:axId val="232020664"/>
        <c:scaling>
          <c:orientation val="minMax"/>
        </c:scaling>
        <c:delete val="1"/>
        <c:axPos val="b"/>
        <c:numFmt formatCode="ge" sourceLinked="1"/>
        <c:majorTickMark val="none"/>
        <c:minorTickMark val="none"/>
        <c:tickLblPos val="none"/>
        <c:crossAx val="232021056"/>
        <c:crosses val="autoZero"/>
        <c:auto val="1"/>
        <c:lblOffset val="100"/>
        <c:baseTimeUnit val="years"/>
      </c:dateAx>
      <c:valAx>
        <c:axId val="23202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2020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3959.38</c:v>
                </c:pt>
                <c:pt idx="1">
                  <c:v>3518.26</c:v>
                </c:pt>
                <c:pt idx="2">
                  <c:v>3327.03</c:v>
                </c:pt>
                <c:pt idx="3">
                  <c:v>3202.97</c:v>
                </c:pt>
                <c:pt idx="4">
                  <c:v>3017.75</c:v>
                </c:pt>
              </c:numCache>
            </c:numRef>
          </c:val>
        </c:ser>
        <c:dLbls>
          <c:showLegendKey val="0"/>
          <c:showVal val="0"/>
          <c:showCatName val="0"/>
          <c:showSerName val="0"/>
          <c:showPercent val="0"/>
          <c:showBubbleSize val="0"/>
        </c:dLbls>
        <c:gapWidth val="150"/>
        <c:axId val="217481704"/>
        <c:axId val="21748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217481704"/>
        <c:axId val="217482096"/>
      </c:lineChart>
      <c:dateAx>
        <c:axId val="217481704"/>
        <c:scaling>
          <c:orientation val="minMax"/>
        </c:scaling>
        <c:delete val="1"/>
        <c:axPos val="b"/>
        <c:numFmt formatCode="ge" sourceLinked="1"/>
        <c:majorTickMark val="none"/>
        <c:minorTickMark val="none"/>
        <c:tickLblPos val="none"/>
        <c:crossAx val="217482096"/>
        <c:crosses val="autoZero"/>
        <c:auto val="1"/>
        <c:lblOffset val="100"/>
        <c:baseTimeUnit val="years"/>
      </c:dateAx>
      <c:valAx>
        <c:axId val="21748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481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46.36</c:v>
                </c:pt>
                <c:pt idx="1">
                  <c:v>35.409999999999997</c:v>
                </c:pt>
                <c:pt idx="2">
                  <c:v>35.58</c:v>
                </c:pt>
                <c:pt idx="3">
                  <c:v>37.520000000000003</c:v>
                </c:pt>
                <c:pt idx="4">
                  <c:v>42.96</c:v>
                </c:pt>
              </c:numCache>
            </c:numRef>
          </c:val>
        </c:ser>
        <c:dLbls>
          <c:showLegendKey val="0"/>
          <c:showVal val="0"/>
          <c:showCatName val="0"/>
          <c:showSerName val="0"/>
          <c:showPercent val="0"/>
          <c:showBubbleSize val="0"/>
        </c:dLbls>
        <c:gapWidth val="150"/>
        <c:axId val="217483272"/>
        <c:axId val="21748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217483272"/>
        <c:axId val="217483664"/>
      </c:lineChart>
      <c:dateAx>
        <c:axId val="217483272"/>
        <c:scaling>
          <c:orientation val="minMax"/>
        </c:scaling>
        <c:delete val="1"/>
        <c:axPos val="b"/>
        <c:numFmt formatCode="ge" sourceLinked="1"/>
        <c:majorTickMark val="none"/>
        <c:minorTickMark val="none"/>
        <c:tickLblPos val="none"/>
        <c:crossAx val="217483664"/>
        <c:crosses val="autoZero"/>
        <c:auto val="1"/>
        <c:lblOffset val="100"/>
        <c:baseTimeUnit val="years"/>
      </c:dateAx>
      <c:valAx>
        <c:axId val="21748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483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358.1</c:v>
                </c:pt>
                <c:pt idx="1">
                  <c:v>493.83</c:v>
                </c:pt>
                <c:pt idx="2">
                  <c:v>492.9</c:v>
                </c:pt>
                <c:pt idx="3">
                  <c:v>465.63</c:v>
                </c:pt>
                <c:pt idx="4">
                  <c:v>401.32</c:v>
                </c:pt>
              </c:numCache>
            </c:numRef>
          </c:val>
        </c:ser>
        <c:dLbls>
          <c:showLegendKey val="0"/>
          <c:showVal val="0"/>
          <c:showCatName val="0"/>
          <c:showSerName val="0"/>
          <c:showPercent val="0"/>
          <c:showBubbleSize val="0"/>
        </c:dLbls>
        <c:gapWidth val="150"/>
        <c:axId val="217484840"/>
        <c:axId val="201679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217484840"/>
        <c:axId val="201679848"/>
      </c:lineChart>
      <c:dateAx>
        <c:axId val="217484840"/>
        <c:scaling>
          <c:orientation val="minMax"/>
        </c:scaling>
        <c:delete val="1"/>
        <c:axPos val="b"/>
        <c:numFmt formatCode="ge" sourceLinked="1"/>
        <c:majorTickMark val="none"/>
        <c:minorTickMark val="none"/>
        <c:tickLblPos val="none"/>
        <c:crossAx val="201679848"/>
        <c:crosses val="autoZero"/>
        <c:auto val="1"/>
        <c:lblOffset val="100"/>
        <c:baseTimeUnit val="years"/>
      </c:dateAx>
      <c:valAx>
        <c:axId val="201679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484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CB49" sqref="CB4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北秋田市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特定環境保全公共下水道</v>
      </c>
      <c r="Q8" s="76"/>
      <c r="R8" s="76"/>
      <c r="S8" s="76"/>
      <c r="T8" s="76"/>
      <c r="U8" s="76"/>
      <c r="V8" s="76"/>
      <c r="W8" s="76" t="str">
        <f>データ!L6</f>
        <v>D3</v>
      </c>
      <c r="X8" s="76"/>
      <c r="Y8" s="76"/>
      <c r="Z8" s="76"/>
      <c r="AA8" s="76"/>
      <c r="AB8" s="76"/>
      <c r="AC8" s="76"/>
      <c r="AD8" s="3"/>
      <c r="AE8" s="3"/>
      <c r="AF8" s="3"/>
      <c r="AG8" s="3"/>
      <c r="AH8" s="3"/>
      <c r="AI8" s="3"/>
      <c r="AJ8" s="3"/>
      <c r="AK8" s="3"/>
      <c r="AL8" s="70">
        <f>データ!R6</f>
        <v>34129</v>
      </c>
      <c r="AM8" s="70"/>
      <c r="AN8" s="70"/>
      <c r="AO8" s="70"/>
      <c r="AP8" s="70"/>
      <c r="AQ8" s="70"/>
      <c r="AR8" s="70"/>
      <c r="AS8" s="70"/>
      <c r="AT8" s="69">
        <f>データ!S6</f>
        <v>1152.76</v>
      </c>
      <c r="AU8" s="69"/>
      <c r="AV8" s="69"/>
      <c r="AW8" s="69"/>
      <c r="AX8" s="69"/>
      <c r="AY8" s="69"/>
      <c r="AZ8" s="69"/>
      <c r="BA8" s="69"/>
      <c r="BB8" s="69">
        <f>データ!T6</f>
        <v>29.61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4.8099999999999996</v>
      </c>
      <c r="Q10" s="69"/>
      <c r="R10" s="69"/>
      <c r="S10" s="69"/>
      <c r="T10" s="69"/>
      <c r="U10" s="69"/>
      <c r="V10" s="69"/>
      <c r="W10" s="69">
        <f>データ!P6</f>
        <v>100</v>
      </c>
      <c r="X10" s="69"/>
      <c r="Y10" s="69"/>
      <c r="Z10" s="69"/>
      <c r="AA10" s="69"/>
      <c r="AB10" s="69"/>
      <c r="AC10" s="69"/>
      <c r="AD10" s="70">
        <f>データ!Q6</f>
        <v>2915</v>
      </c>
      <c r="AE10" s="70"/>
      <c r="AF10" s="70"/>
      <c r="AG10" s="70"/>
      <c r="AH10" s="70"/>
      <c r="AI10" s="70"/>
      <c r="AJ10" s="70"/>
      <c r="AK10" s="2"/>
      <c r="AL10" s="70">
        <f>データ!U6</f>
        <v>1630</v>
      </c>
      <c r="AM10" s="70"/>
      <c r="AN10" s="70"/>
      <c r="AO10" s="70"/>
      <c r="AP10" s="70"/>
      <c r="AQ10" s="70"/>
      <c r="AR10" s="70"/>
      <c r="AS10" s="70"/>
      <c r="AT10" s="69">
        <f>データ!V6</f>
        <v>0.92</v>
      </c>
      <c r="AU10" s="69"/>
      <c r="AV10" s="69"/>
      <c r="AW10" s="69"/>
      <c r="AX10" s="69"/>
      <c r="AY10" s="69"/>
      <c r="AZ10" s="69"/>
      <c r="BA10" s="69"/>
      <c r="BB10" s="69">
        <f>データ!W6</f>
        <v>1771.74</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53"/>
      <c r="BM56" s="54"/>
      <c r="BN56" s="54"/>
      <c r="BO56" s="54"/>
      <c r="BP56" s="54"/>
      <c r="BQ56" s="54"/>
      <c r="BR56" s="54"/>
      <c r="BS56" s="54"/>
      <c r="BT56" s="54"/>
      <c r="BU56" s="54"/>
      <c r="BV56" s="54"/>
      <c r="BW56" s="54"/>
      <c r="BX56" s="54"/>
      <c r="BY56" s="54"/>
      <c r="BZ56" s="55"/>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53"/>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3"/>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3"/>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35</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53</v>
      </c>
      <c r="B4" s="28"/>
      <c r="C4" s="28"/>
      <c r="D4" s="28"/>
      <c r="E4" s="28"/>
      <c r="F4" s="28"/>
      <c r="G4" s="28"/>
      <c r="H4" s="83"/>
      <c r="I4" s="84"/>
      <c r="J4" s="84"/>
      <c r="K4" s="84"/>
      <c r="L4" s="84"/>
      <c r="M4" s="84"/>
      <c r="N4" s="84"/>
      <c r="O4" s="84"/>
      <c r="P4" s="84"/>
      <c r="Q4" s="84"/>
      <c r="R4" s="84"/>
      <c r="S4" s="84"/>
      <c r="T4" s="84"/>
      <c r="U4" s="84"/>
      <c r="V4" s="84"/>
      <c r="W4" s="85"/>
      <c r="X4" s="79" t="s">
        <v>54</v>
      </c>
      <c r="Y4" s="79"/>
      <c r="Z4" s="79"/>
      <c r="AA4" s="79"/>
      <c r="AB4" s="79"/>
      <c r="AC4" s="79"/>
      <c r="AD4" s="79"/>
      <c r="AE4" s="79"/>
      <c r="AF4" s="79"/>
      <c r="AG4" s="79"/>
      <c r="AH4" s="79"/>
      <c r="AI4" s="79" t="s">
        <v>55</v>
      </c>
      <c r="AJ4" s="79"/>
      <c r="AK4" s="79"/>
      <c r="AL4" s="79"/>
      <c r="AM4" s="79"/>
      <c r="AN4" s="79"/>
      <c r="AO4" s="79"/>
      <c r="AP4" s="79"/>
      <c r="AQ4" s="79"/>
      <c r="AR4" s="79"/>
      <c r="AS4" s="79"/>
      <c r="AT4" s="79" t="s">
        <v>56</v>
      </c>
      <c r="AU4" s="79"/>
      <c r="AV4" s="79"/>
      <c r="AW4" s="79"/>
      <c r="AX4" s="79"/>
      <c r="AY4" s="79"/>
      <c r="AZ4" s="79"/>
      <c r="BA4" s="79"/>
      <c r="BB4" s="79"/>
      <c r="BC4" s="79"/>
      <c r="BD4" s="79"/>
      <c r="BE4" s="79" t="s">
        <v>57</v>
      </c>
      <c r="BF4" s="79"/>
      <c r="BG4" s="79"/>
      <c r="BH4" s="79"/>
      <c r="BI4" s="79"/>
      <c r="BJ4" s="79"/>
      <c r="BK4" s="79"/>
      <c r="BL4" s="79"/>
      <c r="BM4" s="79"/>
      <c r="BN4" s="79"/>
      <c r="BO4" s="79"/>
      <c r="BP4" s="79" t="s">
        <v>58</v>
      </c>
      <c r="BQ4" s="79"/>
      <c r="BR4" s="79"/>
      <c r="BS4" s="79"/>
      <c r="BT4" s="79"/>
      <c r="BU4" s="79"/>
      <c r="BV4" s="79"/>
      <c r="BW4" s="79"/>
      <c r="BX4" s="79"/>
      <c r="BY4" s="79"/>
      <c r="BZ4" s="79"/>
      <c r="CA4" s="79" t="s">
        <v>59</v>
      </c>
      <c r="CB4" s="79"/>
      <c r="CC4" s="79"/>
      <c r="CD4" s="79"/>
      <c r="CE4" s="79"/>
      <c r="CF4" s="79"/>
      <c r="CG4" s="79"/>
      <c r="CH4" s="79"/>
      <c r="CI4" s="79"/>
      <c r="CJ4" s="79"/>
      <c r="CK4" s="79"/>
      <c r="CL4" s="79" t="s">
        <v>60</v>
      </c>
      <c r="CM4" s="79"/>
      <c r="CN4" s="79"/>
      <c r="CO4" s="79"/>
      <c r="CP4" s="79"/>
      <c r="CQ4" s="79"/>
      <c r="CR4" s="79"/>
      <c r="CS4" s="79"/>
      <c r="CT4" s="79"/>
      <c r="CU4" s="79"/>
      <c r="CV4" s="79"/>
      <c r="CW4" s="79" t="s">
        <v>61</v>
      </c>
      <c r="CX4" s="79"/>
      <c r="CY4" s="79"/>
      <c r="CZ4" s="79"/>
      <c r="DA4" s="79"/>
      <c r="DB4" s="79"/>
      <c r="DC4" s="79"/>
      <c r="DD4" s="79"/>
      <c r="DE4" s="79"/>
      <c r="DF4" s="79"/>
      <c r="DG4" s="79"/>
      <c r="DH4" s="79" t="s">
        <v>62</v>
      </c>
      <c r="DI4" s="79"/>
      <c r="DJ4" s="79"/>
      <c r="DK4" s="79"/>
      <c r="DL4" s="79"/>
      <c r="DM4" s="79"/>
      <c r="DN4" s="79"/>
      <c r="DO4" s="79"/>
      <c r="DP4" s="79"/>
      <c r="DQ4" s="79"/>
      <c r="DR4" s="79"/>
      <c r="DS4" s="79" t="s">
        <v>63</v>
      </c>
      <c r="DT4" s="79"/>
      <c r="DU4" s="79"/>
      <c r="DV4" s="79"/>
      <c r="DW4" s="79"/>
      <c r="DX4" s="79"/>
      <c r="DY4" s="79"/>
      <c r="DZ4" s="79"/>
      <c r="EA4" s="79"/>
      <c r="EB4" s="79"/>
      <c r="EC4" s="79"/>
      <c r="ED4" s="79" t="s">
        <v>64</v>
      </c>
      <c r="EE4" s="79"/>
      <c r="EF4" s="79"/>
      <c r="EG4" s="79"/>
      <c r="EH4" s="79"/>
      <c r="EI4" s="79"/>
      <c r="EJ4" s="79"/>
      <c r="EK4" s="79"/>
      <c r="EL4" s="79"/>
      <c r="EM4" s="79"/>
      <c r="EN4" s="79"/>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2015</v>
      </c>
      <c r="C6" s="31">
        <f t="shared" ref="C6:W6" si="3">C7</f>
        <v>52132</v>
      </c>
      <c r="D6" s="31">
        <f t="shared" si="3"/>
        <v>47</v>
      </c>
      <c r="E6" s="31">
        <f t="shared" si="3"/>
        <v>17</v>
      </c>
      <c r="F6" s="31">
        <f t="shared" si="3"/>
        <v>4</v>
      </c>
      <c r="G6" s="31">
        <f t="shared" si="3"/>
        <v>0</v>
      </c>
      <c r="H6" s="31" t="str">
        <f t="shared" si="3"/>
        <v>秋田県　北秋田市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4.8099999999999996</v>
      </c>
      <c r="P6" s="32">
        <f t="shared" si="3"/>
        <v>100</v>
      </c>
      <c r="Q6" s="32">
        <f t="shared" si="3"/>
        <v>2915</v>
      </c>
      <c r="R6" s="32">
        <f t="shared" si="3"/>
        <v>34129</v>
      </c>
      <c r="S6" s="32">
        <f t="shared" si="3"/>
        <v>1152.76</v>
      </c>
      <c r="T6" s="32">
        <f t="shared" si="3"/>
        <v>29.61</v>
      </c>
      <c r="U6" s="32">
        <f t="shared" si="3"/>
        <v>1630</v>
      </c>
      <c r="V6" s="32">
        <f t="shared" si="3"/>
        <v>0.92</v>
      </c>
      <c r="W6" s="32">
        <f t="shared" si="3"/>
        <v>1771.74</v>
      </c>
      <c r="X6" s="33">
        <f>IF(X7="",NA(),X7)</f>
        <v>40.39</v>
      </c>
      <c r="Y6" s="33">
        <f t="shared" ref="Y6:AG6" si="4">IF(Y7="",NA(),Y7)</f>
        <v>46.35</v>
      </c>
      <c r="Z6" s="33">
        <f t="shared" si="4"/>
        <v>46.87</v>
      </c>
      <c r="AA6" s="33">
        <f t="shared" si="4"/>
        <v>57.59</v>
      </c>
      <c r="AB6" s="33">
        <f t="shared" si="4"/>
        <v>61.72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3959.38</v>
      </c>
      <c r="BF6" s="33">
        <f t="shared" ref="BF6:BN6" si="7">IF(BF7="",NA(),BF7)</f>
        <v>3518.26</v>
      </c>
      <c r="BG6" s="33">
        <f t="shared" si="7"/>
        <v>3327.03</v>
      </c>
      <c r="BH6" s="33">
        <f t="shared" si="7"/>
        <v>3202.97</v>
      </c>
      <c r="BI6" s="33">
        <f t="shared" si="7"/>
        <v>3017.75</v>
      </c>
      <c r="BJ6" s="33">
        <f t="shared" si="7"/>
        <v>1835.56</v>
      </c>
      <c r="BK6" s="33">
        <f t="shared" si="7"/>
        <v>1716.82</v>
      </c>
      <c r="BL6" s="33">
        <f t="shared" si="7"/>
        <v>1554.05</v>
      </c>
      <c r="BM6" s="33">
        <f t="shared" si="7"/>
        <v>1671.86</v>
      </c>
      <c r="BN6" s="33">
        <f t="shared" si="7"/>
        <v>1673.47</v>
      </c>
      <c r="BO6" s="32" t="str">
        <f>IF(BO7="","",IF(BO7="-","【-】","【"&amp;SUBSTITUTE(TEXT(BO7,"#,##0.00"),"-","△")&amp;"】"))</f>
        <v>【1,457.06】</v>
      </c>
      <c r="BP6" s="33">
        <f>IF(BP7="",NA(),BP7)</f>
        <v>46.36</v>
      </c>
      <c r="BQ6" s="33">
        <f t="shared" ref="BQ6:BY6" si="8">IF(BQ7="",NA(),BQ7)</f>
        <v>35.409999999999997</v>
      </c>
      <c r="BR6" s="33">
        <f t="shared" si="8"/>
        <v>35.58</v>
      </c>
      <c r="BS6" s="33">
        <f t="shared" si="8"/>
        <v>37.520000000000003</v>
      </c>
      <c r="BT6" s="33">
        <f t="shared" si="8"/>
        <v>42.96</v>
      </c>
      <c r="BU6" s="33">
        <f t="shared" si="8"/>
        <v>52.89</v>
      </c>
      <c r="BV6" s="33">
        <f t="shared" si="8"/>
        <v>51.73</v>
      </c>
      <c r="BW6" s="33">
        <f t="shared" si="8"/>
        <v>53.01</v>
      </c>
      <c r="BX6" s="33">
        <f t="shared" si="8"/>
        <v>50.54</v>
      </c>
      <c r="BY6" s="33">
        <f t="shared" si="8"/>
        <v>49.22</v>
      </c>
      <c r="BZ6" s="32" t="str">
        <f>IF(BZ7="","",IF(BZ7="-","【-】","【"&amp;SUBSTITUTE(TEXT(BZ7,"#,##0.00"),"-","△")&amp;"】"))</f>
        <v>【64.73】</v>
      </c>
      <c r="CA6" s="33">
        <f>IF(CA7="",NA(),CA7)</f>
        <v>358.1</v>
      </c>
      <c r="CB6" s="33">
        <f t="shared" ref="CB6:CJ6" si="9">IF(CB7="",NA(),CB7)</f>
        <v>493.83</v>
      </c>
      <c r="CC6" s="33">
        <f t="shared" si="9"/>
        <v>492.9</v>
      </c>
      <c r="CD6" s="33">
        <f t="shared" si="9"/>
        <v>465.63</v>
      </c>
      <c r="CE6" s="33">
        <f t="shared" si="9"/>
        <v>401.32</v>
      </c>
      <c r="CF6" s="33">
        <f t="shared" si="9"/>
        <v>300.52</v>
      </c>
      <c r="CG6" s="33">
        <f t="shared" si="9"/>
        <v>310.47000000000003</v>
      </c>
      <c r="CH6" s="33">
        <f t="shared" si="9"/>
        <v>299.39</v>
      </c>
      <c r="CI6" s="33">
        <f t="shared" si="9"/>
        <v>320.36</v>
      </c>
      <c r="CJ6" s="33">
        <f t="shared" si="9"/>
        <v>332.02</v>
      </c>
      <c r="CK6" s="32" t="str">
        <f>IF(CK7="","",IF(CK7="-","【-】","【"&amp;SUBSTITUTE(TEXT(CK7,"#,##0.00"),"-","△")&amp;"】"))</f>
        <v>【250.25】</v>
      </c>
      <c r="CL6" s="33">
        <f>IF(CL7="",NA(),CL7)</f>
        <v>54.73</v>
      </c>
      <c r="CM6" s="33">
        <f t="shared" ref="CM6:CU6" si="10">IF(CM7="",NA(),CM7)</f>
        <v>52</v>
      </c>
      <c r="CN6" s="33">
        <f t="shared" si="10"/>
        <v>51.27</v>
      </c>
      <c r="CO6" s="33">
        <f t="shared" si="10"/>
        <v>51.64</v>
      </c>
      <c r="CP6" s="33">
        <f t="shared" si="10"/>
        <v>50.55</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54.77</v>
      </c>
      <c r="CX6" s="33">
        <f t="shared" ref="CX6:DF6" si="11">IF(CX7="",NA(),CX7)</f>
        <v>56.04</v>
      </c>
      <c r="CY6" s="33">
        <f t="shared" si="11"/>
        <v>59.21</v>
      </c>
      <c r="CZ6" s="33">
        <f t="shared" si="11"/>
        <v>57.16</v>
      </c>
      <c r="DA6" s="33">
        <f t="shared" si="11"/>
        <v>61.9</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52132</v>
      </c>
      <c r="D7" s="35">
        <v>47</v>
      </c>
      <c r="E7" s="35">
        <v>17</v>
      </c>
      <c r="F7" s="35">
        <v>4</v>
      </c>
      <c r="G7" s="35">
        <v>0</v>
      </c>
      <c r="H7" s="35" t="s">
        <v>95</v>
      </c>
      <c r="I7" s="35" t="s">
        <v>96</v>
      </c>
      <c r="J7" s="35" t="s">
        <v>97</v>
      </c>
      <c r="K7" s="35" t="s">
        <v>98</v>
      </c>
      <c r="L7" s="35" t="s">
        <v>99</v>
      </c>
      <c r="M7" s="36" t="s">
        <v>100</v>
      </c>
      <c r="N7" s="36" t="s">
        <v>101</v>
      </c>
      <c r="O7" s="36">
        <v>4.8099999999999996</v>
      </c>
      <c r="P7" s="36">
        <v>100</v>
      </c>
      <c r="Q7" s="36">
        <v>2915</v>
      </c>
      <c r="R7" s="36">
        <v>34129</v>
      </c>
      <c r="S7" s="36">
        <v>1152.76</v>
      </c>
      <c r="T7" s="36">
        <v>29.61</v>
      </c>
      <c r="U7" s="36">
        <v>1630</v>
      </c>
      <c r="V7" s="36">
        <v>0.92</v>
      </c>
      <c r="W7" s="36">
        <v>1771.74</v>
      </c>
      <c r="X7" s="36">
        <v>40.39</v>
      </c>
      <c r="Y7" s="36">
        <v>46.35</v>
      </c>
      <c r="Z7" s="36">
        <v>46.87</v>
      </c>
      <c r="AA7" s="36">
        <v>57.59</v>
      </c>
      <c r="AB7" s="36">
        <v>61.72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3959.38</v>
      </c>
      <c r="BF7" s="36">
        <v>3518.26</v>
      </c>
      <c r="BG7" s="36">
        <v>3327.03</v>
      </c>
      <c r="BH7" s="36">
        <v>3202.97</v>
      </c>
      <c r="BI7" s="36">
        <v>3017.75</v>
      </c>
      <c r="BJ7" s="36">
        <v>1835.56</v>
      </c>
      <c r="BK7" s="36">
        <v>1716.82</v>
      </c>
      <c r="BL7" s="36">
        <v>1554.05</v>
      </c>
      <c r="BM7" s="36">
        <v>1671.86</v>
      </c>
      <c r="BN7" s="36">
        <v>1673.47</v>
      </c>
      <c r="BO7" s="36">
        <v>1457.06</v>
      </c>
      <c r="BP7" s="36">
        <v>46.36</v>
      </c>
      <c r="BQ7" s="36">
        <v>35.409999999999997</v>
      </c>
      <c r="BR7" s="36">
        <v>35.58</v>
      </c>
      <c r="BS7" s="36">
        <v>37.520000000000003</v>
      </c>
      <c r="BT7" s="36">
        <v>42.96</v>
      </c>
      <c r="BU7" s="36">
        <v>52.89</v>
      </c>
      <c r="BV7" s="36">
        <v>51.73</v>
      </c>
      <c r="BW7" s="36">
        <v>53.01</v>
      </c>
      <c r="BX7" s="36">
        <v>50.54</v>
      </c>
      <c r="BY7" s="36">
        <v>49.22</v>
      </c>
      <c r="BZ7" s="36">
        <v>64.73</v>
      </c>
      <c r="CA7" s="36">
        <v>358.1</v>
      </c>
      <c r="CB7" s="36">
        <v>493.83</v>
      </c>
      <c r="CC7" s="36">
        <v>492.9</v>
      </c>
      <c r="CD7" s="36">
        <v>465.63</v>
      </c>
      <c r="CE7" s="36">
        <v>401.32</v>
      </c>
      <c r="CF7" s="36">
        <v>300.52</v>
      </c>
      <c r="CG7" s="36">
        <v>310.47000000000003</v>
      </c>
      <c r="CH7" s="36">
        <v>299.39</v>
      </c>
      <c r="CI7" s="36">
        <v>320.36</v>
      </c>
      <c r="CJ7" s="36">
        <v>332.02</v>
      </c>
      <c r="CK7" s="36">
        <v>250.25</v>
      </c>
      <c r="CL7" s="36">
        <v>54.73</v>
      </c>
      <c r="CM7" s="36">
        <v>52</v>
      </c>
      <c r="CN7" s="36">
        <v>51.27</v>
      </c>
      <c r="CO7" s="36">
        <v>51.64</v>
      </c>
      <c r="CP7" s="36">
        <v>50.55</v>
      </c>
      <c r="CQ7" s="36">
        <v>36.799999999999997</v>
      </c>
      <c r="CR7" s="36">
        <v>36.67</v>
      </c>
      <c r="CS7" s="36">
        <v>36.200000000000003</v>
      </c>
      <c r="CT7" s="36">
        <v>34.74</v>
      </c>
      <c r="CU7" s="36">
        <v>36.65</v>
      </c>
      <c r="CV7" s="36">
        <v>40.31</v>
      </c>
      <c r="CW7" s="36">
        <v>54.77</v>
      </c>
      <c r="CX7" s="36">
        <v>56.04</v>
      </c>
      <c r="CY7" s="36">
        <v>59.21</v>
      </c>
      <c r="CZ7" s="36">
        <v>57.16</v>
      </c>
      <c r="DA7" s="36">
        <v>61.9</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2017-02-13T07:13:24Z</cp:lastPrinted>
  <dcterms:created xsi:type="dcterms:W3CDTF">2017-02-08T02:58:40Z</dcterms:created>
  <dcterms:modified xsi:type="dcterms:W3CDTF">2017-02-15T07:42:52Z</dcterms:modified>
  <cp:category/>
</cp:coreProperties>
</file>