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itaakita\Desktop\【経営比較分析表】北秋田市（公共・特環・農集・特排）\"/>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<sst xmlns="http://schemas.openxmlformats.org/spreadsheetml/2006/main" count="221" uniqueCount="111">
  <si>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</si>
  <si>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</si>
  <si>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</si>
  <si>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</si>
  <si>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</si>
  <si>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</si>
  <si>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</si>
  <si>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</si>
  <si>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</si>
  <si>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</si>
  <si>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</si>
  <si>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</si>
  <si>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</si>
  <si>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</si>
  <si>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</si>
  <si>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</si>
  <si>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</si>
  <si>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</si>
  <si>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</si>
  <si>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</si>
  <si>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</si>
  <si>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</si>
  <si>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</si>
  <si>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</si>
  <si>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</si>
  <si>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</si>
  <si>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</si>
  <si>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</si>
  <si>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</si>
  <si>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</si>
  <si>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</si>
  <si>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</si>
  <si>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</si>
  <si>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</si>
  <si>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</si>
  <si>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</si>
  <si>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</si>
  <si>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</si>
  <si>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</si>
  <si>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</si>
  <si>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</si>
  <si>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</si>
  <si>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</si>
  <si>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</si>
  <si>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</si>
  <si>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</si>
  <si>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</si>
  <si>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</si>
  <si>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</si>
  <si>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</si>
  <si>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</si>
  <si>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</si>
  <si>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</si>
  <si>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</si>
  <si>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</si>
  <si>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</si>
  <si>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</si>
  <si>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</si>
  <si>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</si>
  <si>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</si>
  <si>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</si>
  <si>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</si>
  <si>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</si>
  <si>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</si>
  <si>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</si>
  <si>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</si>
  <si>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</si>
  <si>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</si>
  <si>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</si>
  <si>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</si>
  <si>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</si>
  <si>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</si>
  <si>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</si>
  <si>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</si>
  <si>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</si>
  <si>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</si>
  <si>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</si>
  <si>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</si>
  <si>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</si>
  <si>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</si>
  <si>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</si>
  <si>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</si>
  <si>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</si>
  <si>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</si>
  <si>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</si>
  <si>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</si>
  <si>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</si>
  <si>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</si>
  <si>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</si>
  <si>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</si>
  <si>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</si>
  <si>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</si>
  <si>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</si>
  <si>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</si>
  <si>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</si>
  <si>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</si>
  <si>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北秋田市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</si>
  <si>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</si>
  <si>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</si>
  <si>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</si>
  <si>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</si>
  <si>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</si>
  <si>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</si>
  <si>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</si>
  <si>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</si>
  <si>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</si>
  <si>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</si>
  <si>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</si>
  <si>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①本来100以上になっているのが望ましいが、維持管理費に対して料金収入が低いことと、起債償還額が大きいため57という低い数値になっている。
　H24が極端に低いのはこの年に繰上償還をしていることが原因である。
④農業集落排水整備事業は完了しているが、資本費平準化債の借入があるため、起債償還額は減らず料金収入は人口減少とともに減っている。
　類似団体と比べて２倍ほど高い数値になっている。
⑤本来100以上になっている必要があるが、維持管理費と起債償還額の合計に対し、料金収入が低いため42.03という低い数値になっている。
⑥汚水1㎥を処理する費用であるが、処理費が年々増える傾向にあり、人口減少とともに有収水量は減っている。
　27年度の全国平均とは同程度であるが類似団体と比較すると高いため、より一層のコスト削減に努める。
⑦全国平均、類似団体と比較しても低く、今後も人口減少により下がることが予想されるため、施設統廃合を計画している。
⑧整備事業は完了しているため、今後も大きな変動はないと見込まれる。</t>
    <rPh sb="1" eb="3">
      <t>ホンライ</t>
    </rPh>
    <rPh sb="6" eb="8">
      <t>イジョウ</t>
    </rPh>
    <rPh sb="16" eb="17">
      <t>ノゾ</t>
    </rPh>
    <rPh sb="22" eb="24">
      <t>イジ</t>
    </rPh>
    <rPh sb="24" eb="26">
      <t>カンリ</t>
    </rPh>
    <rPh sb="26" eb="27">
      <t>ヒ</t>
    </rPh>
    <rPh sb="28" eb="29">
      <t>タイ</t>
    </rPh>
    <rPh sb="31" eb="33">
      <t>リョウキン</t>
    </rPh>
    <rPh sb="33" eb="35">
      <t>シュウニュウ</t>
    </rPh>
    <rPh sb="36" eb="37">
      <t>ヒク</t>
    </rPh>
    <rPh sb="42" eb="44">
      <t>キサイ</t>
    </rPh>
    <rPh sb="44" eb="46">
      <t>ショウカン</t>
    </rPh>
    <rPh sb="46" eb="47">
      <t>ガク</t>
    </rPh>
    <rPh sb="48" eb="49">
      <t>オオ</t>
    </rPh>
    <rPh sb="58" eb="59">
      <t>ヒク</t>
    </rPh>
    <rPh sb="60" eb="62">
      <t>スウチ</t>
    </rPh>
    <rPh sb="75" eb="77">
      <t>キョクタン</t>
    </rPh>
    <rPh sb="78" eb="79">
      <t>ヒク</t>
    </rPh>
    <rPh sb="84" eb="85">
      <t>トシ</t>
    </rPh>
    <rPh sb="86" eb="88">
      <t>クリアゲ</t>
    </rPh>
    <rPh sb="88" eb="90">
      <t>ショウカン</t>
    </rPh>
    <rPh sb="98" eb="100">
      <t>ゲンイン</t>
    </rPh>
    <rPh sb="107" eb="109">
      <t>ノウギョウ</t>
    </rPh>
    <rPh sb="109" eb="111">
      <t>シュウラク</t>
    </rPh>
    <rPh sb="111" eb="113">
      <t>ハイスイ</t>
    </rPh>
    <rPh sb="113" eb="115">
      <t>セイビ</t>
    </rPh>
    <rPh sb="115" eb="117">
      <t>ジギョウ</t>
    </rPh>
    <rPh sb="118" eb="120">
      <t>カンリョウ</t>
    </rPh>
    <rPh sb="126" eb="128">
      <t>シホン</t>
    </rPh>
    <rPh sb="128" eb="129">
      <t>ヒ</t>
    </rPh>
    <rPh sb="129" eb="132">
      <t>ヘイジュンカ</t>
    </rPh>
    <rPh sb="132" eb="133">
      <t>サイ</t>
    </rPh>
    <rPh sb="134" eb="136">
      <t>カリイレ</t>
    </rPh>
    <rPh sb="142" eb="144">
      <t>キサイ</t>
    </rPh>
    <rPh sb="144" eb="146">
      <t>ショウカン</t>
    </rPh>
    <rPh sb="146" eb="147">
      <t>ガク</t>
    </rPh>
    <rPh sb="148" eb="149">
      <t>ヘ</t>
    </rPh>
    <rPh sb="151" eb="153">
      <t>リョウキン</t>
    </rPh>
    <rPh sb="153" eb="155">
      <t>シュウニュウ</t>
    </rPh>
    <rPh sb="156" eb="158">
      <t>ジンコウ</t>
    </rPh>
    <rPh sb="158" eb="160">
      <t>ゲンショウ</t>
    </rPh>
    <rPh sb="164" eb="165">
      <t>ヘ</t>
    </rPh>
    <rPh sb="172" eb="174">
      <t>ルイジ</t>
    </rPh>
    <rPh sb="174" eb="176">
      <t>ダンタイ</t>
    </rPh>
    <rPh sb="177" eb="178">
      <t>クラ</t>
    </rPh>
    <rPh sb="181" eb="182">
      <t>バイ</t>
    </rPh>
    <rPh sb="184" eb="185">
      <t>タカ</t>
    </rPh>
    <rPh sb="186" eb="188">
      <t>スウチ</t>
    </rPh>
    <rPh sb="198" eb="200">
      <t>ホンライ</t>
    </rPh>
    <rPh sb="203" eb="205">
      <t>イジョウ</t>
    </rPh>
    <rPh sb="211" eb="213">
      <t>ヒツヨウ</t>
    </rPh>
    <rPh sb="218" eb="220">
      <t>イジ</t>
    </rPh>
    <rPh sb="220" eb="222">
      <t>カンリ</t>
    </rPh>
    <rPh sb="222" eb="223">
      <t>ヒ</t>
    </rPh>
    <rPh sb="224" eb="226">
      <t>キサイ</t>
    </rPh>
    <rPh sb="226" eb="228">
      <t>ショウカン</t>
    </rPh>
    <rPh sb="228" eb="229">
      <t>ガク</t>
    </rPh>
    <rPh sb="230" eb="232">
      <t>ゴウケイ</t>
    </rPh>
    <rPh sb="233" eb="234">
      <t>タイ</t>
    </rPh>
    <rPh sb="236" eb="238">
      <t>リョウキン</t>
    </rPh>
    <rPh sb="238" eb="240">
      <t>シュウニュウ</t>
    </rPh>
    <rPh sb="241" eb="242">
      <t>ヒク</t>
    </rPh>
    <rPh sb="253" eb="254">
      <t>ヒク</t>
    </rPh>
    <rPh sb="255" eb="257">
      <t>スウチ</t>
    </rPh>
    <rPh sb="267" eb="269">
      <t>オスイ</t>
    </rPh>
    <rPh sb="272" eb="274">
      <t>ショリ</t>
    </rPh>
    <rPh sb="276" eb="278">
      <t>ヒヨウ</t>
    </rPh>
    <rPh sb="283" eb="285">
      <t>ショリ</t>
    </rPh>
    <rPh sb="285" eb="286">
      <t>ヒ</t>
    </rPh>
    <rPh sb="287" eb="289">
      <t>ネンネン</t>
    </rPh>
    <rPh sb="289" eb="290">
      <t>フ</t>
    </rPh>
    <rPh sb="292" eb="294">
      <t>ケイコウ</t>
    </rPh>
    <rPh sb="298" eb="300">
      <t>ジンコウ</t>
    </rPh>
    <rPh sb="300" eb="302">
      <t>ゲンショウ</t>
    </rPh>
    <rPh sb="306" eb="307">
      <t>ユウ</t>
    </rPh>
    <rPh sb="307" eb="308">
      <t>シュウ</t>
    </rPh>
    <rPh sb="308" eb="309">
      <t>スイ</t>
    </rPh>
    <rPh sb="309" eb="310">
      <t>リョウ</t>
    </rPh>
    <rPh sb="311" eb="312">
      <t>ヘ</t>
    </rPh>
    <rPh sb="321" eb="323">
      <t>ネンド</t>
    </rPh>
    <rPh sb="324" eb="326">
      <t>ゼンコク</t>
    </rPh>
    <rPh sb="326" eb="328">
      <t>ヘイキン</t>
    </rPh>
    <rPh sb="330" eb="333">
      <t>ドウテイド</t>
    </rPh>
    <rPh sb="337" eb="339">
      <t>ルイジ</t>
    </rPh>
    <rPh sb="339" eb="341">
      <t>ダンタイ</t>
    </rPh>
    <rPh sb="342" eb="344">
      <t>ヒカク</t>
    </rPh>
    <rPh sb="347" eb="348">
      <t>タカ</t>
    </rPh>
    <rPh sb="354" eb="356">
      <t>イッソウ</t>
    </rPh>
    <rPh sb="360" eb="362">
      <t>サクゲン</t>
    </rPh>
    <rPh sb="363" eb="364">
      <t>ツト</t>
    </rPh>
    <rPh sb="370" eb="372">
      <t>ゼンコク</t>
    </rPh>
    <rPh sb="375" eb="377">
      <t>ルイジ</t>
    </rPh>
    <rPh sb="377" eb="379">
      <t>ダンタイ</t>
    </rPh>
    <rPh sb="380" eb="382">
      <t>ヒカク</t>
    </rPh>
    <rPh sb="385" eb="386">
      <t>ヒク</t>
    </rPh>
    <rPh sb="388" eb="390">
      <t>コンゴ</t>
    </rPh>
    <rPh sb="391" eb="393">
      <t>ジンコウ</t>
    </rPh>
    <rPh sb="393" eb="395">
      <t>ゲンショウ</t>
    </rPh>
    <rPh sb="398" eb="399">
      <t>サ</t>
    </rPh>
    <rPh sb="404" eb="406">
      <t>ヨソウ</t>
    </rPh>
    <rPh sb="412" eb="414">
      <t>シセツ</t>
    </rPh>
    <rPh sb="414" eb="417">
      <t>トウハイゴウ</t>
    </rPh>
    <rPh sb="418" eb="420">
      <t>ケイカク</t>
    </rPh>
    <rPh sb="428" eb="430">
      <t>セイビ</t>
    </rPh>
    <rPh sb="430" eb="432">
      <t>ジギョウ</t>
    </rPh>
    <rPh sb="433" eb="435">
      <t>カンリョウ</t>
    </rPh>
    <rPh sb="442" eb="444">
      <t>コンゴ</t>
    </rPh>
    <rPh sb="445" eb="446">
      <t>オオ</t>
    </rPh>
    <rPh sb="448" eb="450">
      <t>ヘンドウ</t>
    </rPh>
    <rPh sb="454" eb="456">
      <t>ミコ</t>
    </rPh>
    <phoneticPr fontId="4"/>
  </si>
  <si>
    <t>　各指数を類似団体と比較して乖離しているものもあり、今後改善に向けた取組が必要と考える。
　農業集落排水整備事業は完了し、老朽化に伴う修繕費や維持管理費が増加することから、処理施設及び公共下水道への統廃合を計画している。
　収益については、一般会計からの繰入金に依存度が高いため、料金収入の拡大を図るとともに、より一層の収入率の向上を図る。
　また、今後料金水準を見直し、料金単価の改定を行い適正な農業集落排水使用料となるよう努める。</t>
    <rPh sb="1" eb="4">
      <t>カクシスウ</t>
    </rPh>
    <rPh sb="5" eb="7">
      <t>ルイジ</t>
    </rPh>
    <rPh sb="7" eb="9">
      <t>ダンタイ</t>
    </rPh>
    <rPh sb="10" eb="12">
      <t>ヒカク</t>
    </rPh>
    <rPh sb="14" eb="16">
      <t>カイリ</t>
    </rPh>
    <rPh sb="26" eb="28">
      <t>コンゴ</t>
    </rPh>
    <rPh sb="28" eb="30">
      <t>カイゼン</t>
    </rPh>
    <rPh sb="31" eb="32">
      <t>ム</t>
    </rPh>
    <rPh sb="34" eb="36">
      <t>トリクミ</t>
    </rPh>
    <rPh sb="37" eb="39">
      <t>ヒツヨウ</t>
    </rPh>
    <rPh sb="40" eb="41">
      <t>カンガ</t>
    </rPh>
    <rPh sb="46" eb="48">
      <t>ノウギョウ</t>
    </rPh>
    <rPh sb="48" eb="50">
      <t>シュウラク</t>
    </rPh>
    <rPh sb="50" eb="52">
      <t>ハイスイ</t>
    </rPh>
    <rPh sb="52" eb="54">
      <t>セイビ</t>
    </rPh>
    <rPh sb="54" eb="56">
      <t>ジギョウ</t>
    </rPh>
    <rPh sb="57" eb="59">
      <t>カンリョウ</t>
    </rPh>
    <rPh sb="61" eb="64">
      <t>ロウキュウカ</t>
    </rPh>
    <rPh sb="65" eb="66">
      <t>トモナ</t>
    </rPh>
    <rPh sb="67" eb="70">
      <t>シュウゼンヒ</t>
    </rPh>
    <rPh sb="71" eb="73">
      <t>イジ</t>
    </rPh>
    <rPh sb="73" eb="75">
      <t>カンリ</t>
    </rPh>
    <rPh sb="75" eb="76">
      <t>ヒ</t>
    </rPh>
    <rPh sb="77" eb="79">
      <t>ゾウカ</t>
    </rPh>
    <rPh sb="86" eb="88">
      <t>ショリ</t>
    </rPh>
    <rPh sb="88" eb="90">
      <t>シセツ</t>
    </rPh>
    <rPh sb="90" eb="91">
      <t>オヨ</t>
    </rPh>
    <rPh sb="92" eb="94">
      <t>コウキョウ</t>
    </rPh>
    <rPh sb="94" eb="97">
      <t>ゲスイドウ</t>
    </rPh>
    <rPh sb="99" eb="102">
      <t>トウハイゴウ</t>
    </rPh>
    <rPh sb="103" eb="105">
      <t>ケイカク</t>
    </rPh>
    <rPh sb="112" eb="114">
      <t>シュウエキ</t>
    </rPh>
    <rPh sb="120" eb="122">
      <t>イッパン</t>
    </rPh>
    <rPh sb="122" eb="124">
      <t>カイケイ</t>
    </rPh>
    <rPh sb="127" eb="129">
      <t>クリイレ</t>
    </rPh>
    <rPh sb="129" eb="130">
      <t>キン</t>
    </rPh>
    <rPh sb="131" eb="134">
      <t>イゾンド</t>
    </rPh>
    <rPh sb="135" eb="136">
      <t>タカ</t>
    </rPh>
    <rPh sb="140" eb="142">
      <t>リョウキン</t>
    </rPh>
    <rPh sb="142" eb="144">
      <t>シュウニュウ</t>
    </rPh>
    <rPh sb="145" eb="147">
      <t>カクダイ</t>
    </rPh>
    <rPh sb="148" eb="149">
      <t>ハカ</t>
    </rPh>
    <rPh sb="157" eb="159">
      <t>イッソウ</t>
    </rPh>
    <rPh sb="160" eb="162">
      <t>シュウニュウ</t>
    </rPh>
    <rPh sb="162" eb="163">
      <t>リツ</t>
    </rPh>
    <rPh sb="164" eb="166">
      <t>コウジョウ</t>
    </rPh>
    <rPh sb="167" eb="168">
      <t>ハカ</t>
    </rPh>
    <rPh sb="175" eb="177">
      <t>コンゴ</t>
    </rPh>
    <rPh sb="177" eb="179">
      <t>リョウキン</t>
    </rPh>
    <rPh sb="179" eb="181">
      <t>スイジュン</t>
    </rPh>
    <rPh sb="182" eb="184">
      <t>ミナオ</t>
    </rPh>
    <rPh sb="186" eb="188">
      <t>リョウキン</t>
    </rPh>
    <rPh sb="188" eb="190">
      <t>タンカ</t>
    </rPh>
    <rPh sb="191" eb="193">
      <t>カイテイ</t>
    </rPh>
    <rPh sb="194" eb="195">
      <t>オコナ</t>
    </rPh>
    <rPh sb="196" eb="198">
      <t>テキセイ</t>
    </rPh>
    <rPh sb="199" eb="201">
      <t>ノウギョウ</t>
    </rPh>
    <rPh sb="201" eb="203">
      <t>シュウラク</t>
    </rPh>
    <rPh sb="203" eb="205">
      <t>ハイスイ</t>
    </rPh>
    <rPh sb="205" eb="207">
      <t>シヨウ</t>
    </rPh>
    <rPh sb="207" eb="208">
      <t>リョウ</t>
    </rPh>
    <rPh sb="213" eb="214">
      <t>ツト</t>
    </rPh>
    <phoneticPr fontId="4"/>
  </si>
  <si>
    <t>　供用開始から30年近く経過してしており、排水管渠については、今後耐用年数を考慮し更新していく。
　また、老朽化に伴う修繕費や維持管理費が増加することから、北秋田市生活排水処理整備構想に基づき処理施設及び公共下水道への統廃合を計画している。</t>
    <rPh sb="1" eb="3">
      <t>キョウヨウ</t>
    </rPh>
    <rPh sb="9" eb="10">
      <t>ネン</t>
    </rPh>
    <rPh sb="10" eb="11">
      <t>チカ</t>
    </rPh>
    <rPh sb="41" eb="43">
      <t>コウシン</t>
    </rPh>
    <rPh sb="78" eb="82">
      <t>キタアキタシ</t>
    </rPh>
    <rPh sb="93" eb="94">
      <t>モト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</si>
</sst>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6604992"/>
        <c:axId val="98074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0.11</c:v>
                </c:pt>
              </c:numCache>
            </c:numRef>
          </c:val>
          <c:smooth val="0"/>
        </c:ser>
        <c:dLbls>
          <c:showLegendKey val="0"/>
          <c:showVal val="0"/>
          <c:showCatName val="0"/>
          <c:showSerName val="0"/>
          <c:showPercent val="0"/>
          <c:showBubbleSize val="0"/>
        </c:dLbls>
        <c:marker val="1"/>
        <c:smooth val="0"/>
        <c:axId val="196604992"/>
        <c:axId val="98074664"/>
      </c:lineChart>
      <c:dateAx>
        <c:axId val="196604992"/>
        <c:scaling>
          <c:orientation val="minMax"/>
        </c:scaling>
        <c:delete val="1"/>
        <c:axPos val="b"/>
        <c:numFmt formatCode="ge" sourceLinked="1"/>
        <c:majorTickMark val="none"/>
        <c:minorTickMark val="none"/>
        <c:tickLblPos val="none"/>
        <c:crossAx val="98074664"/>
        <c:crosses val="autoZero"/>
        <c:auto val="1"/>
        <c:lblOffset val="100"/>
        <c:baseTimeUnit val="years"/>
      </c:dateAx>
      <c:valAx>
        <c:axId val="98074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60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48.96</c:v>
                </c:pt>
                <c:pt idx="1">
                  <c:v>52.4</c:v>
                </c:pt>
                <c:pt idx="2">
                  <c:v>54.94</c:v>
                </c:pt>
                <c:pt idx="3">
                  <c:v>51.1</c:v>
                </c:pt>
                <c:pt idx="4">
                  <c:v>47.6</c:v>
                </c:pt>
              </c:numCache>
            </c:numRef>
          </c:val>
        </c:ser>
        <c:dLbls>
          <c:showLegendKey val="0"/>
          <c:showVal val="0"/>
          <c:showCatName val="0"/>
          <c:showSerName val="0"/>
          <c:showPercent val="0"/>
          <c:showBubbleSize val="0"/>
        </c:dLbls>
        <c:gapWidth val="150"/>
        <c:axId val="197916648"/>
        <c:axId val="19791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57.3</c:v>
                </c:pt>
              </c:numCache>
            </c:numRef>
          </c:val>
          <c:smooth val="0"/>
        </c:ser>
        <c:dLbls>
          <c:showLegendKey val="0"/>
          <c:showVal val="0"/>
          <c:showCatName val="0"/>
          <c:showSerName val="0"/>
          <c:showPercent val="0"/>
          <c:showBubbleSize val="0"/>
        </c:dLbls>
        <c:marker val="1"/>
        <c:smooth val="0"/>
        <c:axId val="197916648"/>
        <c:axId val="197917040"/>
      </c:lineChart>
      <c:dateAx>
        <c:axId val="197916648"/>
        <c:scaling>
          <c:orientation val="minMax"/>
        </c:scaling>
        <c:delete val="1"/>
        <c:axPos val="b"/>
        <c:numFmt formatCode="ge" sourceLinked="1"/>
        <c:majorTickMark val="none"/>
        <c:minorTickMark val="none"/>
        <c:tickLblPos val="none"/>
        <c:crossAx val="197917040"/>
        <c:crosses val="autoZero"/>
        <c:auto val="1"/>
        <c:lblOffset val="100"/>
        <c:baseTimeUnit val="years"/>
      </c:dateAx>
      <c:valAx>
        <c:axId val="19791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16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89.12</c:v>
                </c:pt>
                <c:pt idx="1">
                  <c:v>87.81</c:v>
                </c:pt>
                <c:pt idx="2">
                  <c:v>89.85</c:v>
                </c:pt>
                <c:pt idx="3">
                  <c:v>91.01</c:v>
                </c:pt>
                <c:pt idx="4">
                  <c:v>90.53</c:v>
                </c:pt>
              </c:numCache>
            </c:numRef>
          </c:val>
        </c:ser>
        <c:dLbls>
          <c:showLegendKey val="0"/>
          <c:showVal val="0"/>
          <c:showCatName val="0"/>
          <c:showSerName val="0"/>
          <c:showPercent val="0"/>
          <c:showBubbleSize val="0"/>
        </c:dLbls>
        <c:gapWidth val="150"/>
        <c:axId val="197757152"/>
        <c:axId val="197757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89.43</c:v>
                </c:pt>
              </c:numCache>
            </c:numRef>
          </c:val>
          <c:smooth val="0"/>
        </c:ser>
        <c:dLbls>
          <c:showLegendKey val="0"/>
          <c:showVal val="0"/>
          <c:showCatName val="0"/>
          <c:showSerName val="0"/>
          <c:showPercent val="0"/>
          <c:showBubbleSize val="0"/>
        </c:dLbls>
        <c:marker val="1"/>
        <c:smooth val="0"/>
        <c:axId val="197757152"/>
        <c:axId val="197757544"/>
      </c:lineChart>
      <c:dateAx>
        <c:axId val="197757152"/>
        <c:scaling>
          <c:orientation val="minMax"/>
        </c:scaling>
        <c:delete val="1"/>
        <c:axPos val="b"/>
        <c:numFmt formatCode="ge" sourceLinked="1"/>
        <c:majorTickMark val="none"/>
        <c:minorTickMark val="none"/>
        <c:tickLblPos val="none"/>
        <c:crossAx val="197757544"/>
        <c:crosses val="autoZero"/>
        <c:auto val="1"/>
        <c:lblOffset val="100"/>
        <c:baseTimeUnit val="years"/>
      </c:dateAx>
      <c:valAx>
        <c:axId val="197757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5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59.31</c:v>
                </c:pt>
                <c:pt idx="1">
                  <c:v>54.81</c:v>
                </c:pt>
                <c:pt idx="2">
                  <c:v>57.99</c:v>
                </c:pt>
                <c:pt idx="3">
                  <c:v>57.46</c:v>
                </c:pt>
                <c:pt idx="4">
                  <c:v>57</c:v>
                </c:pt>
              </c:numCache>
            </c:numRef>
          </c:val>
        </c:ser>
        <c:dLbls>
          <c:showLegendKey val="0"/>
          <c:showVal val="0"/>
          <c:showCatName val="0"/>
          <c:showSerName val="0"/>
          <c:showPercent val="0"/>
          <c:showBubbleSize val="0"/>
        </c:dLbls>
        <c:gapWidth val="150"/>
        <c:axId val="197557560"/>
        <c:axId val="196938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557560"/>
        <c:axId val="196938696"/>
      </c:lineChart>
      <c:dateAx>
        <c:axId val="197557560"/>
        <c:scaling>
          <c:orientation val="minMax"/>
        </c:scaling>
        <c:delete val="1"/>
        <c:axPos val="b"/>
        <c:numFmt formatCode="ge" sourceLinked="1"/>
        <c:majorTickMark val="none"/>
        <c:minorTickMark val="none"/>
        <c:tickLblPos val="none"/>
        <c:crossAx val="196938696"/>
        <c:crosses val="autoZero"/>
        <c:auto val="1"/>
        <c:lblOffset val="100"/>
        <c:baseTimeUnit val="years"/>
      </c:dateAx>
      <c:valAx>
        <c:axId val="196938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57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6967520"/>
        <c:axId val="19696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967520"/>
        <c:axId val="196967904"/>
      </c:lineChart>
      <c:dateAx>
        <c:axId val="196967520"/>
        <c:scaling>
          <c:orientation val="minMax"/>
        </c:scaling>
        <c:delete val="1"/>
        <c:axPos val="b"/>
        <c:numFmt formatCode="ge" sourceLinked="1"/>
        <c:majorTickMark val="none"/>
        <c:minorTickMark val="none"/>
        <c:tickLblPos val="none"/>
        <c:crossAx val="196967904"/>
        <c:crosses val="autoZero"/>
        <c:auto val="1"/>
        <c:lblOffset val="100"/>
        <c:baseTimeUnit val="years"/>
      </c:dateAx>
      <c:valAx>
        <c:axId val="19696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96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590760"/>
        <c:axId val="196080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590760"/>
        <c:axId val="196080296"/>
      </c:lineChart>
      <c:dateAx>
        <c:axId val="197590760"/>
        <c:scaling>
          <c:orientation val="minMax"/>
        </c:scaling>
        <c:delete val="1"/>
        <c:axPos val="b"/>
        <c:numFmt formatCode="ge" sourceLinked="1"/>
        <c:majorTickMark val="none"/>
        <c:minorTickMark val="none"/>
        <c:tickLblPos val="none"/>
        <c:crossAx val="196080296"/>
        <c:crosses val="autoZero"/>
        <c:auto val="1"/>
        <c:lblOffset val="100"/>
        <c:baseTimeUnit val="years"/>
      </c:dateAx>
      <c:valAx>
        <c:axId val="196080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590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6081472"/>
        <c:axId val="196081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6081472"/>
        <c:axId val="196081864"/>
      </c:lineChart>
      <c:dateAx>
        <c:axId val="196081472"/>
        <c:scaling>
          <c:orientation val="minMax"/>
        </c:scaling>
        <c:delete val="1"/>
        <c:axPos val="b"/>
        <c:numFmt formatCode="ge" sourceLinked="1"/>
        <c:majorTickMark val="none"/>
        <c:minorTickMark val="none"/>
        <c:tickLblPos val="none"/>
        <c:crossAx val="196081864"/>
        <c:crosses val="autoZero"/>
        <c:auto val="1"/>
        <c:lblOffset val="100"/>
        <c:baseTimeUnit val="years"/>
      </c:dateAx>
      <c:valAx>
        <c:axId val="196081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08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342384"/>
        <c:axId val="197342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342384"/>
        <c:axId val="197342776"/>
      </c:lineChart>
      <c:dateAx>
        <c:axId val="197342384"/>
        <c:scaling>
          <c:orientation val="minMax"/>
        </c:scaling>
        <c:delete val="1"/>
        <c:axPos val="b"/>
        <c:numFmt formatCode="ge" sourceLinked="1"/>
        <c:majorTickMark val="none"/>
        <c:minorTickMark val="none"/>
        <c:tickLblPos val="none"/>
        <c:crossAx val="197342776"/>
        <c:crosses val="autoZero"/>
        <c:auto val="1"/>
        <c:lblOffset val="100"/>
        <c:baseTimeUnit val="years"/>
      </c:dateAx>
      <c:valAx>
        <c:axId val="197342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34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1685.4</c:v>
                </c:pt>
                <c:pt idx="1">
                  <c:v>1713.04</c:v>
                </c:pt>
                <c:pt idx="2">
                  <c:v>1687.49</c:v>
                </c:pt>
                <c:pt idx="3">
                  <c:v>1685.27</c:v>
                </c:pt>
                <c:pt idx="4">
                  <c:v>1526.27</c:v>
                </c:pt>
              </c:numCache>
            </c:numRef>
          </c:val>
        </c:ser>
        <c:dLbls>
          <c:showLegendKey val="0"/>
          <c:showVal val="0"/>
          <c:showCatName val="0"/>
          <c:showSerName val="0"/>
          <c:showPercent val="0"/>
          <c:showBubbleSize val="0"/>
        </c:dLbls>
        <c:gapWidth val="150"/>
        <c:axId val="197341992"/>
        <c:axId val="19734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721.43</c:v>
                </c:pt>
              </c:numCache>
            </c:numRef>
          </c:val>
          <c:smooth val="0"/>
        </c:ser>
        <c:dLbls>
          <c:showLegendKey val="0"/>
          <c:showVal val="0"/>
          <c:showCatName val="0"/>
          <c:showSerName val="0"/>
          <c:showPercent val="0"/>
          <c:showBubbleSize val="0"/>
        </c:dLbls>
        <c:marker val="1"/>
        <c:smooth val="0"/>
        <c:axId val="197341992"/>
        <c:axId val="197341600"/>
      </c:lineChart>
      <c:dateAx>
        <c:axId val="197341992"/>
        <c:scaling>
          <c:orientation val="minMax"/>
        </c:scaling>
        <c:delete val="1"/>
        <c:axPos val="b"/>
        <c:numFmt formatCode="ge" sourceLinked="1"/>
        <c:majorTickMark val="none"/>
        <c:minorTickMark val="none"/>
        <c:tickLblPos val="none"/>
        <c:crossAx val="197341600"/>
        <c:crosses val="autoZero"/>
        <c:auto val="1"/>
        <c:lblOffset val="100"/>
        <c:baseTimeUnit val="years"/>
      </c:dateAx>
      <c:valAx>
        <c:axId val="19734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341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44.5</c:v>
                </c:pt>
                <c:pt idx="1">
                  <c:v>44.42</c:v>
                </c:pt>
                <c:pt idx="2">
                  <c:v>43.3</c:v>
                </c:pt>
                <c:pt idx="3">
                  <c:v>40.72</c:v>
                </c:pt>
                <c:pt idx="4">
                  <c:v>42.03</c:v>
                </c:pt>
              </c:numCache>
            </c:numRef>
          </c:val>
        </c:ser>
        <c:dLbls>
          <c:showLegendKey val="0"/>
          <c:showVal val="0"/>
          <c:showCatName val="0"/>
          <c:showSerName val="0"/>
          <c:showPercent val="0"/>
          <c:showBubbleSize val="0"/>
        </c:dLbls>
        <c:gapWidth val="150"/>
        <c:axId val="197340424"/>
        <c:axId val="19734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59.3</c:v>
                </c:pt>
              </c:numCache>
            </c:numRef>
          </c:val>
          <c:smooth val="0"/>
        </c:ser>
        <c:dLbls>
          <c:showLegendKey val="0"/>
          <c:showVal val="0"/>
          <c:showCatName val="0"/>
          <c:showSerName val="0"/>
          <c:showPercent val="0"/>
          <c:showBubbleSize val="0"/>
        </c:dLbls>
        <c:marker val="1"/>
        <c:smooth val="0"/>
        <c:axId val="197340424"/>
        <c:axId val="197343952"/>
      </c:lineChart>
      <c:dateAx>
        <c:axId val="197340424"/>
        <c:scaling>
          <c:orientation val="minMax"/>
        </c:scaling>
        <c:delete val="1"/>
        <c:axPos val="b"/>
        <c:numFmt formatCode="ge" sourceLinked="1"/>
        <c:majorTickMark val="none"/>
        <c:minorTickMark val="none"/>
        <c:tickLblPos val="none"/>
        <c:crossAx val="197343952"/>
        <c:crosses val="autoZero"/>
        <c:auto val="1"/>
        <c:lblOffset val="100"/>
        <c:baseTimeUnit val="years"/>
      </c:dateAx>
      <c:valAx>
        <c:axId val="19734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340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278.01</c:v>
                </c:pt>
                <c:pt idx="1">
                  <c:v>279.81</c:v>
                </c:pt>
                <c:pt idx="2">
                  <c:v>293.67</c:v>
                </c:pt>
                <c:pt idx="3">
                  <c:v>295.60000000000002</c:v>
                </c:pt>
                <c:pt idx="4">
                  <c:v>290.95</c:v>
                </c:pt>
              </c:numCache>
            </c:numRef>
          </c:val>
        </c:ser>
        <c:dLbls>
          <c:showLegendKey val="0"/>
          <c:showVal val="0"/>
          <c:showCatName val="0"/>
          <c:showSerName val="0"/>
          <c:showPercent val="0"/>
          <c:showBubbleSize val="0"/>
        </c:dLbls>
        <c:gapWidth val="150"/>
        <c:axId val="197915080"/>
        <c:axId val="19791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248.14</c:v>
                </c:pt>
              </c:numCache>
            </c:numRef>
          </c:val>
          <c:smooth val="0"/>
        </c:ser>
        <c:dLbls>
          <c:showLegendKey val="0"/>
          <c:showVal val="0"/>
          <c:showCatName val="0"/>
          <c:showSerName val="0"/>
          <c:showPercent val="0"/>
          <c:showBubbleSize val="0"/>
        </c:dLbls>
        <c:marker val="1"/>
        <c:smooth val="0"/>
        <c:axId val="197915080"/>
        <c:axId val="197915472"/>
      </c:lineChart>
      <c:dateAx>
        <c:axId val="197915080"/>
        <c:scaling>
          <c:orientation val="minMax"/>
        </c:scaling>
        <c:delete val="1"/>
        <c:axPos val="b"/>
        <c:numFmt formatCode="ge" sourceLinked="1"/>
        <c:majorTickMark val="none"/>
        <c:minorTickMark val="none"/>
        <c:tickLblPos val="none"/>
        <c:crossAx val="197915472"/>
        <c:crosses val="autoZero"/>
        <c:auto val="1"/>
        <c:lblOffset val="100"/>
        <c:baseTimeUnit val="years"/>
      </c:dateAx>
      <c:valAx>
        <c:axId val="19791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1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Z37" zoomScale="85" zoomScaleNormal="85" workbookViewId="0">
      <selection activeCell="CE57" sqref="CE5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北秋田市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34129</v>
      </c>
      <c r="AM8" s="47"/>
      <c r="AN8" s="47"/>
      <c r="AO8" s="47"/>
      <c r="AP8" s="47"/>
      <c r="AQ8" s="47"/>
      <c r="AR8" s="47"/>
      <c r="AS8" s="47"/>
      <c r="AT8" s="43">
        <f>データ!S6</f>
        <v>1152.76</v>
      </c>
      <c r="AU8" s="43"/>
      <c r="AV8" s="43"/>
      <c r="AW8" s="43"/>
      <c r="AX8" s="43"/>
      <c r="AY8" s="43"/>
      <c r="AZ8" s="43"/>
      <c r="BA8" s="43"/>
      <c r="BB8" s="43">
        <f>データ!T6</f>
        <v>29.61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18.47</v>
      </c>
      <c r="Q10" s="43"/>
      <c r="R10" s="43"/>
      <c r="S10" s="43"/>
      <c r="T10" s="43"/>
      <c r="U10" s="43"/>
      <c r="V10" s="43"/>
      <c r="W10" s="43">
        <f>データ!P6</f>
        <v>100</v>
      </c>
      <c r="X10" s="43"/>
      <c r="Y10" s="43"/>
      <c r="Z10" s="43"/>
      <c r="AA10" s="43"/>
      <c r="AB10" s="43"/>
      <c r="AC10" s="43"/>
      <c r="AD10" s="47">
        <f>データ!Q6</f>
        <v>2915</v>
      </c>
      <c r="AE10" s="47"/>
      <c r="AF10" s="47"/>
      <c r="AG10" s="47"/>
      <c r="AH10" s="47"/>
      <c r="AI10" s="47"/>
      <c r="AJ10" s="47"/>
      <c r="AK10" s="2"/>
      <c r="AL10" s="47">
        <f>データ!U6</f>
        <v>6264</v>
      </c>
      <c r="AM10" s="47"/>
      <c r="AN10" s="47"/>
      <c r="AO10" s="47"/>
      <c r="AP10" s="47"/>
      <c r="AQ10" s="47"/>
      <c r="AR10" s="47"/>
      <c r="AS10" s="47"/>
      <c r="AT10" s="43">
        <f>データ!V6</f>
        <v>4.0199999999999996</v>
      </c>
      <c r="AU10" s="43"/>
      <c r="AV10" s="43"/>
      <c r="AW10" s="43"/>
      <c r="AX10" s="43"/>
      <c r="AY10" s="43"/>
      <c r="AZ10" s="43"/>
      <c r="BA10" s="43"/>
      <c r="BB10" s="43">
        <f>データ!W6</f>
        <v>1558.21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52132</v>
      </c>
      <c r="D6" s="31">
        <f t="shared" si="3"/>
        <v>47</v>
      </c>
      <c r="E6" s="31">
        <f t="shared" si="3"/>
        <v>17</v>
      </c>
      <c r="F6" s="31">
        <f t="shared" si="3"/>
        <v>5</v>
      </c>
      <c r="G6" s="31">
        <f t="shared" si="3"/>
        <v>0</v>
      </c>
      <c r="H6" s="31" t="str">
        <f t="shared" si="3"/>
        <v>秋田県　北秋田市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18.47</v>
      </c>
      <c r="P6" s="32">
        <f t="shared" si="3"/>
        <v>100</v>
      </c>
      <c r="Q6" s="32">
        <f t="shared" si="3"/>
        <v>2915</v>
      </c>
      <c r="R6" s="32">
        <f t="shared" si="3"/>
        <v>34129</v>
      </c>
      <c r="S6" s="32">
        <f t="shared" si="3"/>
        <v>1152.76</v>
      </c>
      <c r="T6" s="32">
        <f t="shared" si="3"/>
        <v>29.61</v>
      </c>
      <c r="U6" s="32">
        <f t="shared" si="3"/>
        <v>6264</v>
      </c>
      <c r="V6" s="32">
        <f t="shared" si="3"/>
        <v>4.0199999999999996</v>
      </c>
      <c r="W6" s="32">
        <f t="shared" si="3"/>
        <v>1558.21</v>
      </c>
      <c r="X6" s="33">
        <f>IF(X7="",NA(),X7)</f>
        <v>59.31</v>
      </c>
      <c r="Y6" s="33">
        <f t="shared" ref="Y6:AG6" si="4">IF(Y7="",NA(),Y7)</f>
        <v>54.81</v>
      </c>
      <c r="Z6" s="33">
        <f t="shared" si="4"/>
        <v>57.99</v>
      </c>
      <c r="AA6" s="33">
        <f t="shared" si="4"/>
        <v>57.46</v>
      </c>
      <c r="AB6" s="33">
        <f t="shared" si="4"/>
        <v>57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1685.4</v>
      </c>
      <c r="BF6" s="33">
        <f t="shared" ref="BF6:BN6" si="7">IF(BF7="",NA(),BF7)</f>
        <v>1713.04</v>
      </c>
      <c r="BG6" s="33">
        <f t="shared" si="7"/>
        <v>1687.49</v>
      </c>
      <c r="BH6" s="33">
        <f t="shared" si="7"/>
        <v>1685.27</v>
      </c>
      <c r="BI6" s="33">
        <f t="shared" si="7"/>
        <v>1526.27</v>
      </c>
      <c r="BJ6" s="33">
        <f t="shared" si="7"/>
        <v>1239.2</v>
      </c>
      <c r="BK6" s="33">
        <f t="shared" si="7"/>
        <v>1197.82</v>
      </c>
      <c r="BL6" s="33">
        <f t="shared" si="7"/>
        <v>1126.77</v>
      </c>
      <c r="BM6" s="33">
        <f t="shared" si="7"/>
        <v>1044.8</v>
      </c>
      <c r="BN6" s="33">
        <f t="shared" si="7"/>
        <v>721.43</v>
      </c>
      <c r="BO6" s="32" t="str">
        <f>IF(BO7="","",IF(BO7="-","【-】","【"&amp;SUBSTITUTE(TEXT(BO7,"#,##0.00"),"-","△")&amp;"】"))</f>
        <v>【1,015.77】</v>
      </c>
      <c r="BP6" s="33">
        <f>IF(BP7="",NA(),BP7)</f>
        <v>44.5</v>
      </c>
      <c r="BQ6" s="33">
        <f t="shared" ref="BQ6:BY6" si="8">IF(BQ7="",NA(),BQ7)</f>
        <v>44.42</v>
      </c>
      <c r="BR6" s="33">
        <f t="shared" si="8"/>
        <v>43.3</v>
      </c>
      <c r="BS6" s="33">
        <f t="shared" si="8"/>
        <v>40.72</v>
      </c>
      <c r="BT6" s="33">
        <f t="shared" si="8"/>
        <v>42.03</v>
      </c>
      <c r="BU6" s="33">
        <f t="shared" si="8"/>
        <v>51.56</v>
      </c>
      <c r="BV6" s="33">
        <f t="shared" si="8"/>
        <v>51.03</v>
      </c>
      <c r="BW6" s="33">
        <f t="shared" si="8"/>
        <v>50.9</v>
      </c>
      <c r="BX6" s="33">
        <f t="shared" si="8"/>
        <v>50.82</v>
      </c>
      <c r="BY6" s="33">
        <f t="shared" si="8"/>
        <v>59.3</v>
      </c>
      <c r="BZ6" s="32" t="str">
        <f>IF(BZ7="","",IF(BZ7="-","【-】","【"&amp;SUBSTITUTE(TEXT(BZ7,"#,##0.00"),"-","△")&amp;"】"))</f>
        <v>【52.78】</v>
      </c>
      <c r="CA6" s="33">
        <f>IF(CA7="",NA(),CA7)</f>
        <v>278.01</v>
      </c>
      <c r="CB6" s="33">
        <f t="shared" ref="CB6:CJ6" si="9">IF(CB7="",NA(),CB7)</f>
        <v>279.81</v>
      </c>
      <c r="CC6" s="33">
        <f t="shared" si="9"/>
        <v>293.67</v>
      </c>
      <c r="CD6" s="33">
        <f t="shared" si="9"/>
        <v>295.60000000000002</v>
      </c>
      <c r="CE6" s="33">
        <f t="shared" si="9"/>
        <v>290.95</v>
      </c>
      <c r="CF6" s="33">
        <f t="shared" si="9"/>
        <v>283.26</v>
      </c>
      <c r="CG6" s="33">
        <f t="shared" si="9"/>
        <v>289.60000000000002</v>
      </c>
      <c r="CH6" s="33">
        <f t="shared" si="9"/>
        <v>293.27</v>
      </c>
      <c r="CI6" s="33">
        <f t="shared" si="9"/>
        <v>300.52</v>
      </c>
      <c r="CJ6" s="33">
        <f t="shared" si="9"/>
        <v>248.14</v>
      </c>
      <c r="CK6" s="32" t="str">
        <f>IF(CK7="","",IF(CK7="-","【-】","【"&amp;SUBSTITUTE(TEXT(CK7,"#,##0.00"),"-","△")&amp;"】"))</f>
        <v>【289.81】</v>
      </c>
      <c r="CL6" s="33">
        <f>IF(CL7="",NA(),CL7)</f>
        <v>48.96</v>
      </c>
      <c r="CM6" s="33">
        <f t="shared" ref="CM6:CU6" si="10">IF(CM7="",NA(),CM7)</f>
        <v>52.4</v>
      </c>
      <c r="CN6" s="33">
        <f t="shared" si="10"/>
        <v>54.94</v>
      </c>
      <c r="CO6" s="33">
        <f t="shared" si="10"/>
        <v>51.1</v>
      </c>
      <c r="CP6" s="33">
        <f t="shared" si="10"/>
        <v>47.6</v>
      </c>
      <c r="CQ6" s="33">
        <f t="shared" si="10"/>
        <v>55.2</v>
      </c>
      <c r="CR6" s="33">
        <f t="shared" si="10"/>
        <v>54.74</v>
      </c>
      <c r="CS6" s="33">
        <f t="shared" si="10"/>
        <v>53.78</v>
      </c>
      <c r="CT6" s="33">
        <f t="shared" si="10"/>
        <v>53.24</v>
      </c>
      <c r="CU6" s="33">
        <f t="shared" si="10"/>
        <v>57.3</v>
      </c>
      <c r="CV6" s="32" t="str">
        <f>IF(CV7="","",IF(CV7="-","【-】","【"&amp;SUBSTITUTE(TEXT(CV7,"#,##0.00"),"-","△")&amp;"】"))</f>
        <v>【52.74】</v>
      </c>
      <c r="CW6" s="33">
        <f>IF(CW7="",NA(),CW7)</f>
        <v>89.12</v>
      </c>
      <c r="CX6" s="33">
        <f t="shared" ref="CX6:DF6" si="11">IF(CX7="",NA(),CX7)</f>
        <v>87.81</v>
      </c>
      <c r="CY6" s="33">
        <f t="shared" si="11"/>
        <v>89.85</v>
      </c>
      <c r="CZ6" s="33">
        <f t="shared" si="11"/>
        <v>91.01</v>
      </c>
      <c r="DA6" s="33">
        <f t="shared" si="11"/>
        <v>90.53</v>
      </c>
      <c r="DB6" s="33">
        <f t="shared" si="11"/>
        <v>83.73</v>
      </c>
      <c r="DC6" s="33">
        <f t="shared" si="11"/>
        <v>83.88</v>
      </c>
      <c r="DD6" s="33">
        <f t="shared" si="11"/>
        <v>84.06</v>
      </c>
      <c r="DE6" s="33">
        <f t="shared" si="11"/>
        <v>84.07</v>
      </c>
      <c r="DF6" s="33">
        <f t="shared" si="11"/>
        <v>89.43</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0.11</v>
      </c>
      <c r="EN6" s="32" t="str">
        <f>IF(EN7="","",IF(EN7="-","【-】","【"&amp;SUBSTITUTE(TEXT(EN7,"#,##0.00"),"-","△")&amp;"】"))</f>
        <v>【0.03】</v>
      </c>
    </row>
    <row r="7" spans="1:144" s="34" customFormat="1">
      <c r="A7" s="26"/>
      <c r="B7" s="35">
        <v>2015</v>
      </c>
      <c r="C7" s="35">
        <v>52132</v>
      </c>
      <c r="D7" s="35">
        <v>47</v>
      </c>
      <c r="E7" s="35">
        <v>17</v>
      </c>
      <c r="F7" s="35">
        <v>5</v>
      </c>
      <c r="G7" s="35">
        <v>0</v>
      </c>
      <c r="H7" s="35" t="s">
        <v>96</v>
      </c>
      <c r="I7" s="35" t="s">
        <v>97</v>
      </c>
      <c r="J7" s="35" t="s">
        <v>98</v>
      </c>
      <c r="K7" s="35" t="s">
        <v>99</v>
      </c>
      <c r="L7" s="35" t="s">
        <v>100</v>
      </c>
      <c r="M7" s="36" t="s">
        <v>101</v>
      </c>
      <c r="N7" s="36" t="s">
        <v>102</v>
      </c>
      <c r="O7" s="36">
        <v>18.47</v>
      </c>
      <c r="P7" s="36">
        <v>100</v>
      </c>
      <c r="Q7" s="36">
        <v>2915</v>
      </c>
      <c r="R7" s="36">
        <v>34129</v>
      </c>
      <c r="S7" s="36">
        <v>1152.76</v>
      </c>
      <c r="T7" s="36">
        <v>29.61</v>
      </c>
      <c r="U7" s="36">
        <v>6264</v>
      </c>
      <c r="V7" s="36">
        <v>4.0199999999999996</v>
      </c>
      <c r="W7" s="36">
        <v>1558.21</v>
      </c>
      <c r="X7" s="36">
        <v>59.31</v>
      </c>
      <c r="Y7" s="36">
        <v>54.81</v>
      </c>
      <c r="Z7" s="36">
        <v>57.99</v>
      </c>
      <c r="AA7" s="36">
        <v>57.46</v>
      </c>
      <c r="AB7" s="36">
        <v>57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1685.4</v>
      </c>
      <c r="BF7" s="36">
        <v>1713.04</v>
      </c>
      <c r="BG7" s="36">
        <v>1687.49</v>
      </c>
      <c r="BH7" s="36">
        <v>1685.27</v>
      </c>
      <c r="BI7" s="36">
        <v>1526.27</v>
      </c>
      <c r="BJ7" s="36">
        <v>1239.2</v>
      </c>
      <c r="BK7" s="36">
        <v>1197.82</v>
      </c>
      <c r="BL7" s="36">
        <v>1126.77</v>
      </c>
      <c r="BM7" s="36">
        <v>1044.8</v>
      </c>
      <c r="BN7" s="36">
        <v>721.43</v>
      </c>
      <c r="BO7" s="36">
        <v>1015.77</v>
      </c>
      <c r="BP7" s="36">
        <v>44.5</v>
      </c>
      <c r="BQ7" s="36">
        <v>44.42</v>
      </c>
      <c r="BR7" s="36">
        <v>43.3</v>
      </c>
      <c r="BS7" s="36">
        <v>40.72</v>
      </c>
      <c r="BT7" s="36">
        <v>42.03</v>
      </c>
      <c r="BU7" s="36">
        <v>51.56</v>
      </c>
      <c r="BV7" s="36">
        <v>51.03</v>
      </c>
      <c r="BW7" s="36">
        <v>50.9</v>
      </c>
      <c r="BX7" s="36">
        <v>50.82</v>
      </c>
      <c r="BY7" s="36">
        <v>59.3</v>
      </c>
      <c r="BZ7" s="36">
        <v>52.78</v>
      </c>
      <c r="CA7" s="36">
        <v>278.01</v>
      </c>
      <c r="CB7" s="36">
        <v>279.81</v>
      </c>
      <c r="CC7" s="36">
        <v>293.67</v>
      </c>
      <c r="CD7" s="36">
        <v>295.60000000000002</v>
      </c>
      <c r="CE7" s="36">
        <v>290.95</v>
      </c>
      <c r="CF7" s="36">
        <v>283.26</v>
      </c>
      <c r="CG7" s="36">
        <v>289.60000000000002</v>
      </c>
      <c r="CH7" s="36">
        <v>293.27</v>
      </c>
      <c r="CI7" s="36">
        <v>300.52</v>
      </c>
      <c r="CJ7" s="36">
        <v>248.14</v>
      </c>
      <c r="CK7" s="36">
        <v>289.81</v>
      </c>
      <c r="CL7" s="36">
        <v>48.96</v>
      </c>
      <c r="CM7" s="36">
        <v>52.4</v>
      </c>
      <c r="CN7" s="36">
        <v>54.94</v>
      </c>
      <c r="CO7" s="36">
        <v>51.1</v>
      </c>
      <c r="CP7" s="36">
        <v>47.6</v>
      </c>
      <c r="CQ7" s="36">
        <v>55.2</v>
      </c>
      <c r="CR7" s="36">
        <v>54.74</v>
      </c>
      <c r="CS7" s="36">
        <v>53.78</v>
      </c>
      <c r="CT7" s="36">
        <v>53.24</v>
      </c>
      <c r="CU7" s="36">
        <v>57.3</v>
      </c>
      <c r="CV7" s="36">
        <v>52.74</v>
      </c>
      <c r="CW7" s="36">
        <v>89.12</v>
      </c>
      <c r="CX7" s="36">
        <v>87.81</v>
      </c>
      <c r="CY7" s="36">
        <v>89.85</v>
      </c>
      <c r="CZ7" s="36">
        <v>91.01</v>
      </c>
      <c r="DA7" s="36">
        <v>90.53</v>
      </c>
      <c r="DB7" s="36">
        <v>83.73</v>
      </c>
      <c r="DC7" s="36">
        <v>83.88</v>
      </c>
      <c r="DD7" s="36">
        <v>84.06</v>
      </c>
      <c r="DE7" s="36">
        <v>84.07</v>
      </c>
      <c r="DF7" s="36">
        <v>89.43</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0.11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dcterms:created xsi:type="dcterms:W3CDTF">2017-02-08T03:06:55Z</dcterms:created>
  <dcterms:modified xsi:type="dcterms:W3CDTF">2017-02-15T06:32:35Z</dcterms:modified>
  <cp:category/>
</cp:coreProperties>
</file>